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Рабочие\Рабочие с 01-09-2017 Деп\!Лимиты, квоты\2021\для ГЭЭ\К слушаниям\Проекты квот по районам\"/>
    </mc:Choice>
  </mc:AlternateContent>
  <bookViews>
    <workbookView xWindow="0" yWindow="0" windowWidth="28800" windowHeight="114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0" i="1" l="1"/>
  <c r="I39" i="1"/>
  <c r="I38" i="1"/>
  <c r="I37" i="1"/>
  <c r="I36" i="1"/>
  <c r="K35" i="1"/>
  <c r="F35" i="1"/>
  <c r="E35" i="1"/>
  <c r="D35" i="1"/>
  <c r="C35" i="1"/>
  <c r="I28" i="1"/>
  <c r="F27" i="1"/>
  <c r="F26" i="1" s="1"/>
  <c r="K26" i="1"/>
  <c r="E26" i="1"/>
  <c r="D26" i="1"/>
  <c r="C26" i="1"/>
  <c r="I19" i="1"/>
  <c r="I18" i="1"/>
  <c r="I17" i="1"/>
  <c r="I16" i="1"/>
  <c r="F15" i="1"/>
  <c r="I15" i="1" s="1"/>
  <c r="K14" i="1"/>
  <c r="E14" i="1"/>
  <c r="D14" i="1"/>
  <c r="C14" i="1"/>
  <c r="I27" i="1" l="1"/>
  <c r="F14" i="1"/>
</calcChain>
</file>

<file path=xl/sharedStrings.xml><?xml version="1.0" encoding="utf-8"?>
<sst xmlns="http://schemas.openxmlformats.org/spreadsheetml/2006/main" count="64" uniqueCount="25">
  <si>
    <t>Проект квот добычи охотничьих ресурсов</t>
  </si>
  <si>
    <t>НОВОСИБИРСКАЯ ОБЛАСТЬ</t>
  </si>
  <si>
    <t>(субъект Российской Федерации)</t>
  </si>
  <si>
    <t>на период с 1 августа 2021 г. до 1 августа 2022 г.</t>
  </si>
  <si>
    <t>№ п/п</t>
  </si>
  <si>
    <t xml:space="preserve">Наименование закрепленного охотничьего угодья, общедоступных охотничьих угодий муниципальных районов и иной территории, являющейся средой обитания охотничьих ресурсов </t>
  </si>
  <si>
    <t>Площадь, свойственная для  обитания  вида охотничьих ресурсов, тыс. га</t>
  </si>
  <si>
    <t>Косуля сибирская</t>
  </si>
  <si>
    <t>Численность вида охотничьих ресурсов, особей</t>
  </si>
  <si>
    <t>Показатель численности, особей на 1000 га</t>
  </si>
  <si>
    <t>Квота</t>
  </si>
  <si>
    <t>% от численности</t>
  </si>
  <si>
    <t>Всего, особей</t>
  </si>
  <si>
    <t>2019 г.</t>
  </si>
  <si>
    <t>2020 г.</t>
  </si>
  <si>
    <t>2021 г.</t>
  </si>
  <si>
    <t>Барсук</t>
  </si>
  <si>
    <t>Лось</t>
  </si>
  <si>
    <t>Общедоступные охотничьи угодья</t>
  </si>
  <si>
    <t>Ордынский район</t>
  </si>
  <si>
    <t>Общедоступные охотничьи угодья*</t>
  </si>
  <si>
    <t>Бугринская роща</t>
  </si>
  <si>
    <t>Ирмень</t>
  </si>
  <si>
    <t>Обское</t>
  </si>
  <si>
    <t>Ордынское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</si>
</sst>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5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Times New Roman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Fill="1"/>
    <xf numFmtId="0" fontId="0" fillId="0" borderId="0" xfId="0" applyFill="1"/>
    <xf numFmtId="2" fontId="2" fillId="0" borderId="0" xfId="0" applyNumberFormat="1" applyFont="1" applyFill="1" applyAlignment="1">
      <alignment horizontal="center"/>
    </xf>
    <xf numFmtId="2" fontId="4" fillId="0" borderId="0" xfId="0" applyNumberFormat="1" applyFont="1" applyFill="1" applyAlignment="1">
      <alignment horizontal="center"/>
    </xf>
    <xf numFmtId="3" fontId="3" fillId="0" borderId="0" xfId="0" applyNumberFormat="1" applyFont="1" applyFill="1"/>
    <xf numFmtId="2" fontId="5" fillId="0" borderId="0" xfId="0" applyNumberFormat="1" applyFont="1" applyFill="1" applyAlignment="1">
      <alignment horizontal="center"/>
    </xf>
    <xf numFmtId="1" fontId="3" fillId="0" borderId="0" xfId="0" applyNumberFormat="1" applyFont="1" applyFill="1"/>
    <xf numFmtId="0" fontId="3" fillId="0" borderId="0" xfId="0" applyFont="1" applyFill="1"/>
    <xf numFmtId="3" fontId="4" fillId="0" borderId="0" xfId="0" applyNumberFormat="1" applyFont="1" applyFill="1"/>
    <xf numFmtId="1" fontId="4" fillId="0" borderId="0" xfId="0" applyNumberFormat="1" applyFont="1" applyFill="1"/>
    <xf numFmtId="3" fontId="2" fillId="0" borderId="0" xfId="0" applyNumberFormat="1" applyFont="1" applyFill="1" applyAlignment="1">
      <alignment horizontal="center"/>
    </xf>
    <xf numFmtId="3" fontId="0" fillId="0" borderId="0" xfId="0" applyNumberForma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1" fontId="0" fillId="0" borderId="0" xfId="0" applyNumberFormat="1" applyFill="1" applyAlignment="1">
      <alignment horizontal="center" vertical="center"/>
    </xf>
    <xf numFmtId="2" fontId="0" fillId="0" borderId="0" xfId="0" applyNumberFormat="1" applyFill="1"/>
    <xf numFmtId="9" fontId="0" fillId="0" borderId="0" xfId="0" applyNumberFormat="1" applyFill="1"/>
    <xf numFmtId="1" fontId="0" fillId="0" borderId="0" xfId="0" applyNumberFormat="1" applyFill="1"/>
    <xf numFmtId="3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/>
    </xf>
    <xf numFmtId="9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/>
    </xf>
    <xf numFmtId="1" fontId="11" fillId="0" borderId="1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2" fontId="6" fillId="0" borderId="0" xfId="0" applyNumberFormat="1" applyFont="1" applyFill="1" applyBorder="1" applyAlignment="1">
      <alignment horizontal="center" vertical="center" wrapText="1"/>
    </xf>
    <xf numFmtId="1" fontId="10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 vertical="center" wrapText="1"/>
    </xf>
    <xf numFmtId="2" fontId="3" fillId="0" borderId="0" xfId="0" applyNumberFormat="1" applyFont="1" applyFill="1" applyBorder="1" applyAlignment="1">
      <alignment horizontal="center" vertical="top" wrapText="1"/>
    </xf>
    <xf numFmtId="9" fontId="10" fillId="0" borderId="0" xfId="0" applyNumberFormat="1" applyFont="1" applyFill="1" applyBorder="1" applyAlignment="1">
      <alignment horizontal="center" vertical="center"/>
    </xf>
    <xf numFmtId="1" fontId="10" fillId="0" borderId="0" xfId="0" applyNumberFormat="1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2" fontId="7" fillId="0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2" fontId="4" fillId="0" borderId="0" xfId="0" applyNumberFormat="1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3" fontId="4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3" fontId="7" fillId="0" borderId="1" xfId="0" applyNumberFormat="1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9" fontId="7" fillId="0" borderId="4" xfId="0" applyNumberFormat="1" applyFont="1" applyFill="1" applyBorder="1" applyAlignment="1">
      <alignment horizontal="center" vertical="center" wrapText="1"/>
    </xf>
    <xf numFmtId="9" fontId="3" fillId="0" borderId="5" xfId="0" applyNumberFormat="1" applyFont="1" applyFill="1" applyBorder="1" applyAlignment="1">
      <alignment horizontal="center" vertical="center" wrapText="1"/>
    </xf>
    <xf numFmtId="9" fontId="3" fillId="0" borderId="6" xfId="0" applyNumberFormat="1" applyFont="1" applyFill="1" applyBorder="1" applyAlignment="1">
      <alignment horizontal="center" vertical="center" wrapText="1"/>
    </xf>
    <xf numFmtId="9" fontId="3" fillId="0" borderId="7" xfId="0" applyNumberFormat="1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 vertical="center" wrapText="1"/>
    </xf>
    <xf numFmtId="1" fontId="3" fillId="0" borderId="6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9" fontId="6" fillId="2" borderId="1" xfId="0" applyNumberFormat="1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/>
    </xf>
    <xf numFmtId="9" fontId="11" fillId="0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0"/>
  <sheetViews>
    <sheetView tabSelected="1" workbookViewId="0">
      <selection activeCell="A35" sqref="A35:K40"/>
    </sheetView>
  </sheetViews>
  <sheetFormatPr defaultRowHeight="15" x14ac:dyDescent="0.25"/>
  <cols>
    <col min="2" max="2" width="33.85546875" customWidth="1"/>
    <col min="10" max="10" width="12.140625" customWidth="1"/>
  </cols>
  <sheetData>
    <row r="2" spans="1:11" ht="18.75" x14ac:dyDescent="0.3">
      <c r="A2" s="1"/>
      <c r="B2" s="2"/>
      <c r="C2" s="3"/>
      <c r="D2" s="5"/>
      <c r="E2" s="5"/>
      <c r="F2" s="9"/>
      <c r="G2" s="4"/>
      <c r="H2" s="4"/>
      <c r="I2" s="7"/>
      <c r="J2" s="8"/>
      <c r="K2" s="7"/>
    </row>
    <row r="3" spans="1:11" ht="18.75" x14ac:dyDescent="0.3">
      <c r="A3" s="1"/>
      <c r="B3" s="49" t="s">
        <v>0</v>
      </c>
      <c r="C3" s="49"/>
      <c r="D3" s="49"/>
      <c r="E3" s="49"/>
      <c r="F3" s="49"/>
      <c r="G3" s="49"/>
      <c r="H3" s="49"/>
      <c r="I3" s="49"/>
      <c r="J3" s="49"/>
      <c r="K3" s="7"/>
    </row>
    <row r="4" spans="1:11" ht="15.75" x14ac:dyDescent="0.25">
      <c r="A4" s="1"/>
      <c r="B4" s="2"/>
      <c r="C4" s="3"/>
      <c r="D4" s="5"/>
      <c r="E4" s="5"/>
      <c r="F4" s="5"/>
      <c r="G4" s="6"/>
      <c r="H4" s="6"/>
      <c r="I4" s="7"/>
      <c r="J4" s="8"/>
      <c r="K4" s="7"/>
    </row>
    <row r="5" spans="1:11" ht="18.75" x14ac:dyDescent="0.25">
      <c r="A5" s="1"/>
      <c r="B5" s="51" t="s">
        <v>1</v>
      </c>
      <c r="C5" s="51"/>
      <c r="D5" s="51"/>
      <c r="E5" s="51"/>
      <c r="F5" s="51"/>
      <c r="G5" s="51"/>
      <c r="H5" s="51"/>
      <c r="I5" s="51"/>
      <c r="J5" s="51"/>
      <c r="K5" s="7"/>
    </row>
    <row r="6" spans="1:11" ht="15.75" x14ac:dyDescent="0.25">
      <c r="A6" s="1"/>
      <c r="B6" s="50" t="s">
        <v>2</v>
      </c>
      <c r="C6" s="50"/>
      <c r="D6" s="50"/>
      <c r="E6" s="50"/>
      <c r="F6" s="50"/>
      <c r="G6" s="50"/>
      <c r="H6" s="50"/>
      <c r="I6" s="50"/>
      <c r="J6" s="50"/>
      <c r="K6" s="7"/>
    </row>
    <row r="7" spans="1:11" ht="18.75" x14ac:dyDescent="0.3">
      <c r="A7" s="1"/>
      <c r="B7" s="52" t="s">
        <v>3</v>
      </c>
      <c r="C7" s="52"/>
      <c r="D7" s="52"/>
      <c r="E7" s="52"/>
      <c r="F7" s="52"/>
      <c r="G7" s="52"/>
      <c r="H7" s="52"/>
      <c r="I7" s="52"/>
      <c r="J7" s="52"/>
      <c r="K7" s="10"/>
    </row>
    <row r="8" spans="1:11" ht="15.75" x14ac:dyDescent="0.25">
      <c r="A8" s="1"/>
      <c r="B8" s="2"/>
      <c r="C8" s="3"/>
      <c r="D8" s="11"/>
      <c r="E8" s="11"/>
      <c r="F8" s="12"/>
      <c r="G8" s="13"/>
      <c r="H8" s="14"/>
      <c r="I8" s="15"/>
      <c r="J8" s="16"/>
      <c r="K8" s="17"/>
    </row>
    <row r="9" spans="1:11" ht="18.75" x14ac:dyDescent="0.3">
      <c r="A9" s="42" t="s">
        <v>4</v>
      </c>
      <c r="B9" s="43" t="s">
        <v>5</v>
      </c>
      <c r="C9" s="44" t="s">
        <v>6</v>
      </c>
      <c r="D9" s="53" t="s">
        <v>7</v>
      </c>
      <c r="E9" s="54"/>
      <c r="F9" s="54"/>
      <c r="G9" s="54"/>
      <c r="H9" s="54"/>
      <c r="I9" s="54"/>
      <c r="J9" s="54"/>
      <c r="K9" s="54"/>
    </row>
    <row r="10" spans="1:11" x14ac:dyDescent="0.25">
      <c r="A10" s="42"/>
      <c r="B10" s="43"/>
      <c r="C10" s="44"/>
      <c r="D10" s="55" t="s">
        <v>8</v>
      </c>
      <c r="E10" s="55"/>
      <c r="F10" s="55"/>
      <c r="G10" s="42" t="s">
        <v>9</v>
      </c>
      <c r="H10" s="42"/>
      <c r="I10" s="42"/>
      <c r="J10" s="56" t="s">
        <v>10</v>
      </c>
      <c r="K10" s="57"/>
    </row>
    <row r="11" spans="1:11" x14ac:dyDescent="0.25">
      <c r="A11" s="42"/>
      <c r="B11" s="43"/>
      <c r="C11" s="44"/>
      <c r="D11" s="55"/>
      <c r="E11" s="55"/>
      <c r="F11" s="55"/>
      <c r="G11" s="42"/>
      <c r="H11" s="42"/>
      <c r="I11" s="42"/>
      <c r="J11" s="58" t="s">
        <v>11</v>
      </c>
      <c r="K11" s="61" t="s">
        <v>12</v>
      </c>
    </row>
    <row r="12" spans="1:11" x14ac:dyDescent="0.25">
      <c r="A12" s="42"/>
      <c r="B12" s="43"/>
      <c r="C12" s="44"/>
      <c r="D12" s="55"/>
      <c r="E12" s="55"/>
      <c r="F12" s="55"/>
      <c r="G12" s="42"/>
      <c r="H12" s="42"/>
      <c r="I12" s="42"/>
      <c r="J12" s="59"/>
      <c r="K12" s="62"/>
    </row>
    <row r="13" spans="1:11" ht="30" customHeight="1" x14ac:dyDescent="0.25">
      <c r="A13" s="42"/>
      <c r="B13" s="43"/>
      <c r="C13" s="44"/>
      <c r="D13" s="18" t="s">
        <v>13</v>
      </c>
      <c r="E13" s="18" t="s">
        <v>14</v>
      </c>
      <c r="F13" s="18" t="s">
        <v>15</v>
      </c>
      <c r="G13" s="19" t="s">
        <v>13</v>
      </c>
      <c r="H13" s="19" t="s">
        <v>14</v>
      </c>
      <c r="I13" s="19" t="s">
        <v>15</v>
      </c>
      <c r="J13" s="60"/>
      <c r="K13" s="63"/>
    </row>
    <row r="14" spans="1:11" x14ac:dyDescent="0.25">
      <c r="A14" s="20">
        <v>20</v>
      </c>
      <c r="B14" s="21" t="s">
        <v>19</v>
      </c>
      <c r="C14" s="64">
        <f>SUM(C15:C19)</f>
        <v>414.23</v>
      </c>
      <c r="D14" s="20">
        <f>SUM(D15:D19)</f>
        <v>2358.8031773468961</v>
      </c>
      <c r="E14" s="20">
        <f>SUM(E15:E19)</f>
        <v>2013</v>
      </c>
      <c r="F14" s="20">
        <f>SUM(F15:F19)</f>
        <v>2525</v>
      </c>
      <c r="G14" s="64"/>
      <c r="H14" s="20"/>
      <c r="I14" s="20"/>
      <c r="J14" s="65"/>
      <c r="K14" s="66">
        <f>SUM(K15:K19)</f>
        <v>283</v>
      </c>
    </row>
    <row r="15" spans="1:11" x14ac:dyDescent="0.25">
      <c r="A15" s="40">
        <v>85</v>
      </c>
      <c r="B15" s="22" t="s">
        <v>20</v>
      </c>
      <c r="C15" s="23">
        <v>231.62</v>
      </c>
      <c r="D15" s="24">
        <v>1162.1051972489959</v>
      </c>
      <c r="E15" s="24">
        <v>877</v>
      </c>
      <c r="F15" s="24">
        <f>1400-553</f>
        <v>847</v>
      </c>
      <c r="G15" s="41">
        <v>4.7844917339083368</v>
      </c>
      <c r="H15" s="25">
        <v>3.6106879657458109</v>
      </c>
      <c r="I15" s="25">
        <f>F15/C15</f>
        <v>3.6568517399188325</v>
      </c>
      <c r="J15" s="26">
        <v>7.0000000000000007E-2</v>
      </c>
      <c r="K15" s="27">
        <v>59</v>
      </c>
    </row>
    <row r="16" spans="1:11" x14ac:dyDescent="0.25">
      <c r="A16" s="40">
        <v>86</v>
      </c>
      <c r="B16" s="22" t="s">
        <v>21</v>
      </c>
      <c r="C16" s="23">
        <v>14.83</v>
      </c>
      <c r="D16" s="24">
        <v>100</v>
      </c>
      <c r="E16" s="24">
        <v>103</v>
      </c>
      <c r="F16" s="24">
        <v>104</v>
      </c>
      <c r="G16" s="41">
        <v>6.5963060686015833</v>
      </c>
      <c r="H16" s="25">
        <v>6.7941952506596301</v>
      </c>
      <c r="I16" s="25">
        <f>F16/C16</f>
        <v>7.0128118678354685</v>
      </c>
      <c r="J16" s="26">
        <v>0.1</v>
      </c>
      <c r="K16" s="27">
        <v>10</v>
      </c>
    </row>
    <row r="17" spans="1:11" x14ac:dyDescent="0.25">
      <c r="A17" s="40">
        <v>87</v>
      </c>
      <c r="B17" s="22" t="s">
        <v>22</v>
      </c>
      <c r="C17" s="23">
        <v>26.45</v>
      </c>
      <c r="D17" s="24">
        <v>126</v>
      </c>
      <c r="E17" s="24">
        <v>94</v>
      </c>
      <c r="F17" s="24">
        <v>135</v>
      </c>
      <c r="G17" s="41">
        <v>4.7631648584281558</v>
      </c>
      <c r="H17" s="25">
        <v>3.4394438346139777</v>
      </c>
      <c r="I17" s="25">
        <f>F17/C17</f>
        <v>5.103969754253308</v>
      </c>
      <c r="J17" s="26">
        <v>0.08</v>
      </c>
      <c r="K17" s="27">
        <v>10</v>
      </c>
    </row>
    <row r="18" spans="1:11" x14ac:dyDescent="0.25">
      <c r="A18" s="40">
        <v>88</v>
      </c>
      <c r="B18" s="22" t="s">
        <v>23</v>
      </c>
      <c r="C18" s="23">
        <v>28.83</v>
      </c>
      <c r="D18" s="24">
        <v>134.69798009790023</v>
      </c>
      <c r="E18" s="24">
        <v>103</v>
      </c>
      <c r="F18" s="24">
        <v>149</v>
      </c>
      <c r="G18" s="41">
        <v>4.6006551027358498</v>
      </c>
      <c r="H18" s="25">
        <v>3.517999863378646</v>
      </c>
      <c r="I18" s="25">
        <f>F18/C18</f>
        <v>5.1682275407561571</v>
      </c>
      <c r="J18" s="26">
        <v>0.08</v>
      </c>
      <c r="K18" s="27">
        <v>11</v>
      </c>
    </row>
    <row r="19" spans="1:11" x14ac:dyDescent="0.25">
      <c r="A19" s="40">
        <v>89</v>
      </c>
      <c r="B19" s="22" t="s">
        <v>24</v>
      </c>
      <c r="C19" s="23">
        <v>112.5</v>
      </c>
      <c r="D19" s="24">
        <v>836</v>
      </c>
      <c r="E19" s="24">
        <v>836</v>
      </c>
      <c r="F19" s="24">
        <v>1290</v>
      </c>
      <c r="G19" s="39">
        <v>7.2568814506818518</v>
      </c>
      <c r="H19" s="25">
        <v>7.2568814506818518</v>
      </c>
      <c r="I19" s="25">
        <f>F19/C19</f>
        <v>11.466666666666667</v>
      </c>
      <c r="J19" s="26">
        <v>0.15</v>
      </c>
      <c r="K19" s="27">
        <v>193</v>
      </c>
    </row>
    <row r="20" spans="1:11" ht="32.25" customHeight="1" x14ac:dyDescent="0.25"/>
    <row r="21" spans="1:11" ht="18.75" x14ac:dyDescent="0.3">
      <c r="A21" s="42" t="s">
        <v>4</v>
      </c>
      <c r="B21" s="43" t="s">
        <v>5</v>
      </c>
      <c r="C21" s="44" t="s">
        <v>6</v>
      </c>
      <c r="D21" s="45" t="s">
        <v>17</v>
      </c>
      <c r="E21" s="45"/>
      <c r="F21" s="45"/>
      <c r="G21" s="45"/>
      <c r="H21" s="45"/>
      <c r="I21" s="45"/>
      <c r="J21" s="45"/>
      <c r="K21" s="45"/>
    </row>
    <row r="22" spans="1:11" x14ac:dyDescent="0.25">
      <c r="A22" s="42"/>
      <c r="B22" s="43"/>
      <c r="C22" s="44"/>
      <c r="D22" s="46" t="s">
        <v>8</v>
      </c>
      <c r="E22" s="46"/>
      <c r="F22" s="46"/>
      <c r="G22" s="47" t="s">
        <v>9</v>
      </c>
      <c r="H22" s="47"/>
      <c r="I22" s="47"/>
      <c r="J22" s="47" t="s">
        <v>10</v>
      </c>
      <c r="K22" s="47"/>
    </row>
    <row r="23" spans="1:11" ht="32.25" customHeight="1" x14ac:dyDescent="0.25">
      <c r="A23" s="42"/>
      <c r="B23" s="43"/>
      <c r="C23" s="44"/>
      <c r="D23" s="46"/>
      <c r="E23" s="46"/>
      <c r="F23" s="46"/>
      <c r="G23" s="47"/>
      <c r="H23" s="47"/>
      <c r="I23" s="47"/>
      <c r="J23" s="48" t="s">
        <v>11</v>
      </c>
      <c r="K23" s="46" t="s">
        <v>12</v>
      </c>
    </row>
    <row r="24" spans="1:11" x14ac:dyDescent="0.25">
      <c r="A24" s="42"/>
      <c r="B24" s="43"/>
      <c r="C24" s="44"/>
      <c r="D24" s="46"/>
      <c r="E24" s="46"/>
      <c r="F24" s="46"/>
      <c r="G24" s="47"/>
      <c r="H24" s="47"/>
      <c r="I24" s="47"/>
      <c r="J24" s="48"/>
      <c r="K24" s="46"/>
    </row>
    <row r="25" spans="1:11" x14ac:dyDescent="0.25">
      <c r="A25" s="42"/>
      <c r="B25" s="43"/>
      <c r="C25" s="44"/>
      <c r="D25" s="28" t="s">
        <v>13</v>
      </c>
      <c r="E25" s="28" t="s">
        <v>14</v>
      </c>
      <c r="F25" s="28" t="s">
        <v>15</v>
      </c>
      <c r="G25" s="19" t="s">
        <v>13</v>
      </c>
      <c r="H25" s="19" t="s">
        <v>14</v>
      </c>
      <c r="I25" s="19" t="s">
        <v>15</v>
      </c>
      <c r="J25" s="48"/>
      <c r="K25" s="46"/>
    </row>
    <row r="26" spans="1:11" x14ac:dyDescent="0.25">
      <c r="A26" s="20">
        <v>20</v>
      </c>
      <c r="B26" s="21" t="s">
        <v>19</v>
      </c>
      <c r="C26" s="64">
        <f>SUM(C27:C28)</f>
        <v>344.12</v>
      </c>
      <c r="D26" s="20">
        <f>SUM(D27:D28)</f>
        <v>330.21687249587558</v>
      </c>
      <c r="E26" s="20">
        <f>SUM(E27:E28)</f>
        <v>306</v>
      </c>
      <c r="F26" s="20">
        <f>SUM(F27:F28)</f>
        <v>140</v>
      </c>
      <c r="G26" s="64"/>
      <c r="H26" s="20"/>
      <c r="I26" s="20"/>
      <c r="J26" s="65"/>
      <c r="K26" s="20">
        <f>SUM(K27:K28)</f>
        <v>4</v>
      </c>
    </row>
    <row r="27" spans="1:11" x14ac:dyDescent="0.25">
      <c r="A27" s="40">
        <v>45</v>
      </c>
      <c r="B27" s="22" t="s">
        <v>18</v>
      </c>
      <c r="C27" s="23">
        <v>231.62</v>
      </c>
      <c r="D27" s="27">
        <v>252.21687249587558</v>
      </c>
      <c r="E27" s="27">
        <v>222</v>
      </c>
      <c r="F27" s="27">
        <f>296-224</f>
        <v>72</v>
      </c>
      <c r="G27" s="41">
        <v>1.0383995738642002</v>
      </c>
      <c r="H27" s="25">
        <v>0.91399398904854057</v>
      </c>
      <c r="I27" s="39">
        <f>F27/C27</f>
        <v>0.31085398497539074</v>
      </c>
      <c r="J27" s="26">
        <v>0.03</v>
      </c>
      <c r="K27" s="67">
        <v>2</v>
      </c>
    </row>
    <row r="28" spans="1:11" x14ac:dyDescent="0.25">
      <c r="A28" s="40">
        <v>46</v>
      </c>
      <c r="B28" s="22" t="s">
        <v>24</v>
      </c>
      <c r="C28" s="23">
        <v>112.5</v>
      </c>
      <c r="D28" s="27">
        <v>78</v>
      </c>
      <c r="E28" s="27">
        <v>84</v>
      </c>
      <c r="F28" s="27">
        <v>68</v>
      </c>
      <c r="G28" s="39">
        <v>0.67707745592486179</v>
      </c>
      <c r="H28" s="25">
        <v>0.72916033714985118</v>
      </c>
      <c r="I28" s="39">
        <f>F28/C28</f>
        <v>0.60444444444444445</v>
      </c>
      <c r="J28" s="26">
        <v>0.03</v>
      </c>
      <c r="K28" s="67">
        <v>2</v>
      </c>
    </row>
    <row r="29" spans="1:11" x14ac:dyDescent="0.25">
      <c r="A29" s="31"/>
      <c r="B29" s="32"/>
      <c r="C29" s="33"/>
      <c r="D29" s="34"/>
      <c r="E29" s="35"/>
      <c r="F29" s="35"/>
      <c r="G29" s="36"/>
      <c r="H29" s="36"/>
      <c r="I29" s="36"/>
      <c r="J29" s="37"/>
      <c r="K29" s="38"/>
    </row>
    <row r="30" spans="1:11" ht="18.75" x14ac:dyDescent="0.3">
      <c r="A30" s="42" t="s">
        <v>4</v>
      </c>
      <c r="B30" s="43" t="s">
        <v>5</v>
      </c>
      <c r="C30" s="44" t="s">
        <v>6</v>
      </c>
      <c r="D30" s="45" t="s">
        <v>16</v>
      </c>
      <c r="E30" s="45"/>
      <c r="F30" s="45"/>
      <c r="G30" s="45"/>
      <c r="H30" s="45"/>
      <c r="I30" s="45"/>
      <c r="J30" s="45"/>
      <c r="K30" s="45"/>
    </row>
    <row r="31" spans="1:11" x14ac:dyDescent="0.25">
      <c r="A31" s="42"/>
      <c r="B31" s="43"/>
      <c r="C31" s="44"/>
      <c r="D31" s="46" t="s">
        <v>8</v>
      </c>
      <c r="E31" s="46"/>
      <c r="F31" s="46"/>
      <c r="G31" s="47" t="s">
        <v>9</v>
      </c>
      <c r="H31" s="47"/>
      <c r="I31" s="47"/>
      <c r="J31" s="47" t="s">
        <v>10</v>
      </c>
      <c r="K31" s="47"/>
    </row>
    <row r="32" spans="1:11" x14ac:dyDescent="0.25">
      <c r="A32" s="42"/>
      <c r="B32" s="43"/>
      <c r="C32" s="44"/>
      <c r="D32" s="46"/>
      <c r="E32" s="46"/>
      <c r="F32" s="46"/>
      <c r="G32" s="47"/>
      <c r="H32" s="47"/>
      <c r="I32" s="47"/>
      <c r="J32" s="48" t="s">
        <v>11</v>
      </c>
      <c r="K32" s="46" t="s">
        <v>12</v>
      </c>
    </row>
    <row r="33" spans="1:11" x14ac:dyDescent="0.25">
      <c r="A33" s="42"/>
      <c r="B33" s="43"/>
      <c r="C33" s="44"/>
      <c r="D33" s="46"/>
      <c r="E33" s="46"/>
      <c r="F33" s="46"/>
      <c r="G33" s="47"/>
      <c r="H33" s="47"/>
      <c r="I33" s="47"/>
      <c r="J33" s="48"/>
      <c r="K33" s="46"/>
    </row>
    <row r="34" spans="1:11" ht="27.75" customHeight="1" x14ac:dyDescent="0.25">
      <c r="A34" s="42"/>
      <c r="B34" s="43"/>
      <c r="C34" s="44"/>
      <c r="D34" s="28" t="s">
        <v>13</v>
      </c>
      <c r="E34" s="28" t="s">
        <v>14</v>
      </c>
      <c r="F34" s="28" t="s">
        <v>15</v>
      </c>
      <c r="G34" s="19" t="s">
        <v>13</v>
      </c>
      <c r="H34" s="19" t="s">
        <v>14</v>
      </c>
      <c r="I34" s="19" t="s">
        <v>15</v>
      </c>
      <c r="J34" s="48"/>
      <c r="K34" s="46"/>
    </row>
    <row r="35" spans="1:11" x14ac:dyDescent="0.25">
      <c r="A35" s="20">
        <v>20</v>
      </c>
      <c r="B35" s="21" t="s">
        <v>19</v>
      </c>
      <c r="C35" s="64">
        <f>SUM(C36:C40)</f>
        <v>429.85900000000004</v>
      </c>
      <c r="D35" s="20">
        <f>SUM(D36:D40)</f>
        <v>799</v>
      </c>
      <c r="E35" s="20">
        <f>SUM(E36:E40)</f>
        <v>801</v>
      </c>
      <c r="F35" s="20">
        <f>SUM(F36:F40)</f>
        <v>820</v>
      </c>
      <c r="G35" s="20"/>
      <c r="H35" s="20"/>
      <c r="I35" s="20"/>
      <c r="J35" s="65"/>
      <c r="K35" s="20">
        <f>SUM(K36:K40)</f>
        <v>81</v>
      </c>
    </row>
    <row r="36" spans="1:11" x14ac:dyDescent="0.25">
      <c r="A36" s="40">
        <v>80</v>
      </c>
      <c r="B36" s="22" t="s">
        <v>18</v>
      </c>
      <c r="C36" s="23">
        <v>242.89</v>
      </c>
      <c r="D36" s="30">
        <v>218</v>
      </c>
      <c r="E36" s="30">
        <v>218</v>
      </c>
      <c r="F36" s="30">
        <v>218</v>
      </c>
      <c r="G36" s="29">
        <v>0.8975256288855038</v>
      </c>
      <c r="H36" s="29">
        <v>0.8975256288855038</v>
      </c>
      <c r="I36" s="29">
        <f>F36/C36</f>
        <v>0.8975256288855038</v>
      </c>
      <c r="J36" s="68">
        <v>0.1</v>
      </c>
      <c r="K36" s="30">
        <v>22</v>
      </c>
    </row>
    <row r="37" spans="1:11" x14ac:dyDescent="0.25">
      <c r="A37" s="40">
        <v>81</v>
      </c>
      <c r="B37" s="22" t="s">
        <v>21</v>
      </c>
      <c r="C37" s="23">
        <v>15.16</v>
      </c>
      <c r="D37" s="30">
        <v>42</v>
      </c>
      <c r="E37" s="30">
        <v>42</v>
      </c>
      <c r="F37" s="30">
        <v>46</v>
      </c>
      <c r="G37" s="29">
        <v>2.7704485488126647</v>
      </c>
      <c r="H37" s="29">
        <v>2.7704485488126647</v>
      </c>
      <c r="I37" s="29">
        <f>F37/C37</f>
        <v>3.0343007915567282</v>
      </c>
      <c r="J37" s="68">
        <v>0.1</v>
      </c>
      <c r="K37" s="30">
        <v>4</v>
      </c>
    </row>
    <row r="38" spans="1:11" x14ac:dyDescent="0.25">
      <c r="A38" s="40">
        <v>82</v>
      </c>
      <c r="B38" s="22" t="s">
        <v>22</v>
      </c>
      <c r="C38" s="23">
        <v>27.33</v>
      </c>
      <c r="D38" s="30">
        <v>76</v>
      </c>
      <c r="E38" s="30">
        <v>76</v>
      </c>
      <c r="F38" s="30">
        <v>81</v>
      </c>
      <c r="G38" s="29">
        <v>2.7808269301134287</v>
      </c>
      <c r="H38" s="29">
        <v>2.7808269301134287</v>
      </c>
      <c r="I38" s="29">
        <f>F38/C38</f>
        <v>2.9637760702524698</v>
      </c>
      <c r="J38" s="68">
        <v>0.1</v>
      </c>
      <c r="K38" s="30">
        <v>8</v>
      </c>
    </row>
    <row r="39" spans="1:11" x14ac:dyDescent="0.25">
      <c r="A39" s="40">
        <v>83</v>
      </c>
      <c r="B39" s="22" t="s">
        <v>23</v>
      </c>
      <c r="C39" s="23">
        <v>29.278000000000002</v>
      </c>
      <c r="D39" s="30">
        <v>36</v>
      </c>
      <c r="E39" s="30">
        <v>67</v>
      </c>
      <c r="F39" s="30">
        <v>105</v>
      </c>
      <c r="G39" s="29">
        <v>1.2295921852585558</v>
      </c>
      <c r="H39" s="29">
        <v>2.2884076781200902</v>
      </c>
      <c r="I39" s="29">
        <f>F39/C39</f>
        <v>3.5863105403374544</v>
      </c>
      <c r="J39" s="68">
        <v>0.1</v>
      </c>
      <c r="K39" s="30">
        <v>10</v>
      </c>
    </row>
    <row r="40" spans="1:11" x14ac:dyDescent="0.25">
      <c r="A40" s="40">
        <v>84</v>
      </c>
      <c r="B40" s="22" t="s">
        <v>24</v>
      </c>
      <c r="C40" s="23">
        <v>115.20099999999999</v>
      </c>
      <c r="D40" s="30">
        <v>427</v>
      </c>
      <c r="E40" s="30">
        <v>398</v>
      </c>
      <c r="F40" s="30">
        <v>370</v>
      </c>
      <c r="G40" s="29">
        <v>3.70656504717841</v>
      </c>
      <c r="H40" s="29">
        <v>3.4548311212576284</v>
      </c>
      <c r="I40" s="29">
        <f>F40/C40</f>
        <v>3.2117776755410112</v>
      </c>
      <c r="J40" s="68">
        <v>0.1</v>
      </c>
      <c r="K40" s="30">
        <v>37</v>
      </c>
    </row>
  </sheetData>
  <mergeCells count="31">
    <mergeCell ref="A9:A13"/>
    <mergeCell ref="B9:B13"/>
    <mergeCell ref="C9:C13"/>
    <mergeCell ref="A21:A25"/>
    <mergeCell ref="B21:B25"/>
    <mergeCell ref="C21:C25"/>
    <mergeCell ref="D21:K21"/>
    <mergeCell ref="D22:F24"/>
    <mergeCell ref="G22:I24"/>
    <mergeCell ref="J22:K22"/>
    <mergeCell ref="J23:J25"/>
    <mergeCell ref="K23:K25"/>
    <mergeCell ref="D10:F12"/>
    <mergeCell ref="G10:I12"/>
    <mergeCell ref="J10:K10"/>
    <mergeCell ref="J11:J13"/>
    <mergeCell ref="K11:K13"/>
    <mergeCell ref="B3:J3"/>
    <mergeCell ref="B6:J6"/>
    <mergeCell ref="B5:J5"/>
    <mergeCell ref="B7:J7"/>
    <mergeCell ref="D9:K9"/>
    <mergeCell ref="A30:A34"/>
    <mergeCell ref="B30:B34"/>
    <mergeCell ref="C30:C34"/>
    <mergeCell ref="D30:K30"/>
    <mergeCell ref="D31:F33"/>
    <mergeCell ref="G31:I33"/>
    <mergeCell ref="J31:K31"/>
    <mergeCell ref="J32:J34"/>
    <mergeCell ref="K32:K3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PNO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Полиенко Михаил Евгеньевич</dc:creator>
  <cp:lastModifiedBy>Полиенко Михаил Евгеньевич</cp:lastModifiedBy>
  <dcterms:created xsi:type="dcterms:W3CDTF">2021-04-13T08:26:29Z</dcterms:created>
  <dcterms:modified xsi:type="dcterms:W3CDTF">2021-04-16T08:44:05Z</dcterms:modified>
</cp:coreProperties>
</file>